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190" yWindow="20" windowWidth="22370" windowHeight="14300" activeTab="0"/>
  </bookViews>
  <sheets>
    <sheet name="Chapters Apirational" sheetId="1" r:id="rId1"/>
  </sheets>
  <definedNames>
    <definedName name="_xlnm._FilterDatabase" localSheetId="0" hidden="1">'Chapters Apirational'!$A$4:$F$4</definedName>
  </definedNames>
  <calcPr calcId="191029"/>
  <extLst/>
</workbook>
</file>

<file path=xl/sharedStrings.xml><?xml version="1.0" encoding="utf-8"?>
<sst xmlns="http://schemas.openxmlformats.org/spreadsheetml/2006/main" count="104" uniqueCount="77">
  <si>
    <t>Sun, Square and Compasses</t>
  </si>
  <si>
    <t>Lewis</t>
  </si>
  <si>
    <t>Sun and Sector</t>
  </si>
  <si>
    <t>Greta</t>
  </si>
  <si>
    <t>Solway</t>
  </si>
  <si>
    <t>Kenlis</t>
  </si>
  <si>
    <t>Bective</t>
  </si>
  <si>
    <t>Arlecdon</t>
  </si>
  <si>
    <t>Windermere</t>
  </si>
  <si>
    <t>Alston</t>
  </si>
  <si>
    <t>Border City</t>
  </si>
  <si>
    <t>Belted Will</t>
  </si>
  <si>
    <t>Scawfell</t>
  </si>
  <si>
    <t>Winder</t>
  </si>
  <si>
    <t>Brigantes</t>
  </si>
  <si>
    <t>No Members</t>
  </si>
  <si>
    <t>Kendal Castle</t>
  </si>
  <si>
    <t>Chapter of Union</t>
  </si>
  <si>
    <t>Chapter of St John</t>
  </si>
  <si>
    <t>Chapter of Regularity</t>
  </si>
  <si>
    <t>Nicholson</t>
  </si>
  <si>
    <t>C1073</t>
  </si>
  <si>
    <t>C1074</t>
  </si>
  <si>
    <t>C1220</t>
  </si>
  <si>
    <t>C1267</t>
  </si>
  <si>
    <t>C1390</t>
  </si>
  <si>
    <t>McKay</t>
  </si>
  <si>
    <t>C1660</t>
  </si>
  <si>
    <t>C1989</t>
  </si>
  <si>
    <t>J. J. Robinson</t>
  </si>
  <si>
    <t>C2217</t>
  </si>
  <si>
    <t>C2745</t>
  </si>
  <si>
    <t>Wansfell</t>
  </si>
  <si>
    <t>C2794</t>
  </si>
  <si>
    <t>C2906</t>
  </si>
  <si>
    <t>C3189</t>
  </si>
  <si>
    <t>C3768</t>
  </si>
  <si>
    <t>C3984</t>
  </si>
  <si>
    <t>C5372</t>
  </si>
  <si>
    <t>Border</t>
  </si>
  <si>
    <t>C7576</t>
  </si>
  <si>
    <t>Flowerden</t>
  </si>
  <si>
    <t>C8071</t>
  </si>
  <si>
    <t>C8660</t>
  </si>
  <si>
    <t>C9430</t>
  </si>
  <si>
    <t>C9734</t>
  </si>
  <si>
    <t>Chapter No</t>
  </si>
  <si>
    <t>Chapter Name</t>
  </si>
  <si>
    <t>Provincial Grand Chapter</t>
  </si>
  <si>
    <t>Group</t>
  </si>
  <si>
    <t>Festival</t>
  </si>
  <si>
    <t>Aspirational Goal</t>
  </si>
  <si>
    <t>C0119</t>
  </si>
  <si>
    <t>C0129</t>
  </si>
  <si>
    <t>C0310</t>
  </si>
  <si>
    <t>C0327</t>
  </si>
  <si>
    <t>C0339</t>
  </si>
  <si>
    <t>C0371</t>
  </si>
  <si>
    <t>C0872</t>
  </si>
  <si>
    <t>C0962</t>
  </si>
  <si>
    <t>West Cumberland Group</t>
  </si>
  <si>
    <t>South Westmorland Group</t>
  </si>
  <si>
    <t>Carlisle</t>
  </si>
  <si>
    <t>South West Cumberland Group</t>
  </si>
  <si>
    <t>East Lakes</t>
  </si>
  <si>
    <t>C &amp; I  Installed Principals'</t>
  </si>
  <si>
    <t>Custodes Copiae Grand Stewards</t>
  </si>
  <si>
    <t>Bronze</t>
  </si>
  <si>
    <t>Award</t>
  </si>
  <si>
    <t xml:space="preserve">Silver </t>
  </si>
  <si>
    <t>Gold</t>
  </si>
  <si>
    <t>Plantinum</t>
  </si>
  <si>
    <t>33% Projected</t>
  </si>
  <si>
    <t>100% projected</t>
  </si>
  <si>
    <t>66% Projected</t>
  </si>
  <si>
    <t>130% Actiual</t>
  </si>
  <si>
    <t>Chapter Festival 2027 Aspirational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</si>
</sst>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00"/>
      <name val="Calibri"/>
      <family val="2"/>
      <scheme val="minor"/>
    </font>
  </fonts>
  <fills count="4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3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17" fillId="33" borderId="10" xfId="0" applyFont="1" applyFill="1" applyBorder="1"/>
    <xf numFmtId="0" fontId="0" fillId="34" borderId="10" xfId="0" applyFill="1" applyBorder="1"/>
    <xf numFmtId="0" fontId="0" fillId="35" borderId="10" xfId="0" applyFill="1" applyBorder="1"/>
    <xf numFmtId="0" fontId="0" fillId="36" borderId="10" xfId="0" applyFill="1" applyBorder="1"/>
    <xf numFmtId="0" fontId="0" fillId="37" borderId="10" xfId="0" applyFill="1" applyBorder="1"/>
    <xf numFmtId="0" fontId="0" fillId="38" borderId="10" xfId="0" applyFill="1" applyBorder="1"/>
    <xf numFmtId="0" fontId="0" fillId="39" borderId="10" xfId="0" applyFill="1" applyBorder="1"/>
    <xf numFmtId="44" fontId="0" fillId="0" borderId="10" xfId="0" applyNumberFormat="1" applyBorder="1"/>
    <xf numFmtId="0" fontId="18" fillId="33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8" fontId="18" fillId="0" borderId="0" xfId="0" applyNumberFormat="1" applyFont="1" applyAlignment="1">
      <alignment horizontal="center"/>
    </xf>
    <xf numFmtId="17" fontId="18" fillId="33" borderId="10" xfId="0" applyNumberFormat="1" applyFont="1" applyFill="1" applyBorder="1" applyAlignment="1">
      <alignment horizontal="center"/>
    </xf>
    <xf numFmtId="0" fontId="0" fillId="33" borderId="10" xfId="0" applyFill="1" applyBorder="1"/>
    <xf numFmtId="44" fontId="0" fillId="33" borderId="10" xfId="0" applyNumberFormat="1" applyFill="1" applyBorder="1"/>
    <xf numFmtId="0" fontId="0" fillId="33" borderId="10" xfId="0" applyFill="1" applyBorder="1" applyAlignment="1">
      <alignment horizontal="center"/>
    </xf>
    <xf numFmtId="8" fontId="0" fillId="33" borderId="10" xfId="0" applyNumberFormat="1" applyFill="1" applyBorder="1" applyAlignment="1">
      <alignment horizontal="center"/>
    </xf>
    <xf numFmtId="44" fontId="17" fillId="33" borderId="10" xfId="0" applyNumberFormat="1" applyFont="1" applyFill="1" applyBorder="1"/>
    <xf numFmtId="0" fontId="17" fillId="33" borderId="10" xfId="0" applyFont="1" applyFill="1" applyBorder="1" applyAlignment="1">
      <alignment horizontal="center"/>
    </xf>
    <xf numFmtId="8" fontId="17" fillId="33" borderId="10" xfId="0" applyNumberFormat="1" applyFont="1" applyFill="1" applyBorder="1" applyAlignment="1">
      <alignment horizontal="center"/>
    </xf>
    <xf numFmtId="0" fontId="14" fillId="0" borderId="0" xfId="0" applyFont="1"/>
    <xf numFmtId="8" fontId="19" fillId="0" borderId="0" xfId="0" applyNumberFormat="1" applyFont="1" applyAlignment="1">
      <alignment horizontal="center"/>
    </xf>
    <xf numFmtId="0" fontId="20" fillId="34" borderId="0" xfId="0" applyFont="1" applyFill="1" applyAlignment="1">
      <alignment horizontal="center"/>
    </xf>
    <xf numFmtId="0" fontId="20" fillId="36" borderId="0" xfId="0" applyFont="1" applyFill="1" applyAlignment="1">
      <alignment horizontal="center"/>
    </xf>
    <xf numFmtId="0" fontId="20" fillId="40" borderId="0" xfId="0" applyFont="1" applyFill="1" applyAlignment="1">
      <alignment horizontal="center"/>
    </xf>
    <xf numFmtId="0" fontId="20" fillId="41" borderId="0" xfId="0" applyFont="1" applyFill="1" applyAlignment="1">
      <alignment horizontal="center"/>
    </xf>
    <xf numFmtId="8" fontId="0" fillId="0" borderId="10" xfId="0" applyNumberFormat="1" applyBorder="1"/>
    <xf numFmtId="8" fontId="0" fillId="33" borderId="10" xfId="0" applyNumberFormat="1" applyFill="1" applyBorder="1"/>
    <xf numFmtId="0" fontId="16" fillId="0" borderId="10" xfId="0" applyFont="1" applyBorder="1"/>
    <xf numFmtId="44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8" fontId="16" fillId="0" borderId="10" xfId="0" applyNumberFormat="1" applyFont="1" applyBorder="1" applyAlignment="1">
      <alignment horizontal="center"/>
    </xf>
    <xf numFmtId="8" fontId="16" fillId="0" borderId="10" xfId="0" applyNumberFormat="1" applyFont="1" applyBorder="1"/>
    <xf numFmtId="0" fontId="16" fillId="0" borderId="0" xfId="0" applyFont="1"/>
    <xf numFmtId="0" fontId="0" fillId="33" borderId="0" xfId="0" applyFill="1"/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workbookViewId="0" topLeftCell="A1">
      <selection activeCell="L10" sqref="L10"/>
    </sheetView>
  </sheetViews>
  <sheetFormatPr defaultColWidth="9.140625" defaultRowHeight="15"/>
  <cols>
    <col min="1" max="1" width="10.28125" style="0" bestFit="1" customWidth="1"/>
    <col min="2" max="2" width="28.7109375" style="0" bestFit="1" customWidth="1"/>
    <col min="3" max="3" width="23.28125" style="0" customWidth="1"/>
    <col min="4" max="4" width="11.57421875" style="0" hidden="1" customWidth="1"/>
    <col min="5" max="5" width="11.57421875" style="2" bestFit="1" customWidth="1"/>
    <col min="6" max="6" width="19.8515625" style="2" bestFit="1" customWidth="1"/>
    <col min="7" max="8" width="12.8515625" style="0" bestFit="1" customWidth="1"/>
    <col min="9" max="9" width="13.8515625" style="0" bestFit="1" customWidth="1"/>
    <col min="10" max="10" width="11.421875" style="0" bestFit="1" customWidth="1"/>
    <col min="11" max="11" width="12.8515625" style="0" bestFit="1" customWidth="1"/>
    <col min="12" max="12" width="16.00390625" style="0" bestFit="1" customWidth="1"/>
    <col min="13" max="13" width="9.8515625" style="0" bestFit="1" customWidth="1"/>
  </cols>
  <sheetData>
    <row r="1" spans="1:10" ht="21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</row>
    <row r="2" spans="1:17" ht="13.5" customHeight="1">
      <c r="A2" s="39"/>
      <c r="B2" s="39"/>
      <c r="C2" s="39"/>
      <c r="D2" s="39"/>
      <c r="E2" s="40"/>
      <c r="F2" s="40"/>
      <c r="G2" s="28" t="s">
        <v>67</v>
      </c>
      <c r="H2" s="29" t="s">
        <v>69</v>
      </c>
      <c r="I2" s="27" t="s">
        <v>70</v>
      </c>
      <c r="J2" s="30" t="s">
        <v>71</v>
      </c>
      <c r="K2" s="25"/>
      <c r="N2" s="1"/>
      <c r="O2" s="1"/>
      <c r="P2" s="1"/>
      <c r="Q2" s="1"/>
    </row>
    <row r="3" spans="1:13" s="15" customFormat="1" ht="15">
      <c r="A3" s="14" t="s">
        <v>46</v>
      </c>
      <c r="B3" s="14" t="s">
        <v>47</v>
      </c>
      <c r="C3" s="14" t="s">
        <v>49</v>
      </c>
      <c r="D3" s="14">
        <v>2016</v>
      </c>
      <c r="E3" s="14" t="s">
        <v>15</v>
      </c>
      <c r="F3" s="14">
        <v>2027</v>
      </c>
      <c r="G3" s="28" t="s">
        <v>68</v>
      </c>
      <c r="H3" s="29" t="s">
        <v>68</v>
      </c>
      <c r="I3" s="27" t="s">
        <v>68</v>
      </c>
      <c r="J3" s="30" t="s">
        <v>68</v>
      </c>
      <c r="K3" s="26"/>
      <c r="M3" s="16"/>
    </row>
    <row r="4" spans="1:13" s="15" customFormat="1" ht="15">
      <c r="A4" s="14"/>
      <c r="B4" s="14"/>
      <c r="C4" s="41"/>
      <c r="D4" s="14" t="s">
        <v>50</v>
      </c>
      <c r="E4" s="17">
        <v>44348</v>
      </c>
      <c r="F4" s="14" t="s">
        <v>51</v>
      </c>
      <c r="G4" s="28" t="s">
        <v>72</v>
      </c>
      <c r="H4" s="29" t="s">
        <v>74</v>
      </c>
      <c r="I4" s="27" t="s">
        <v>73</v>
      </c>
      <c r="J4" s="30" t="s">
        <v>75</v>
      </c>
      <c r="K4" s="26"/>
      <c r="M4" s="16"/>
    </row>
    <row r="5" spans="1:13" ht="15">
      <c r="A5" s="6" t="s">
        <v>54</v>
      </c>
      <c r="B5" s="3" t="s">
        <v>17</v>
      </c>
      <c r="C5" s="9" t="s">
        <v>62</v>
      </c>
      <c r="D5" s="13">
        <v>885</v>
      </c>
      <c r="E5" s="4">
        <v>23</v>
      </c>
      <c r="F5" s="5">
        <v>1000</v>
      </c>
      <c r="G5" s="31">
        <f>F5*33%</f>
        <v>330</v>
      </c>
      <c r="H5" s="31">
        <f>F5*66%</f>
        <v>660</v>
      </c>
      <c r="I5" s="5">
        <v>1000</v>
      </c>
      <c r="J5" s="31">
        <f>F5*130%</f>
        <v>1300</v>
      </c>
      <c r="K5" s="1"/>
      <c r="M5" s="1"/>
    </row>
    <row r="6" spans="1:13" ht="15">
      <c r="A6" s="6" t="s">
        <v>34</v>
      </c>
      <c r="B6" s="3" t="s">
        <v>10</v>
      </c>
      <c r="C6" s="9" t="s">
        <v>62</v>
      </c>
      <c r="D6" s="13">
        <v>539</v>
      </c>
      <c r="E6" s="4">
        <v>17</v>
      </c>
      <c r="F6" s="5">
        <v>1000</v>
      </c>
      <c r="G6" s="31">
        <f>F6*33%</f>
        <v>330</v>
      </c>
      <c r="H6" s="31">
        <f>F6*66%</f>
        <v>660</v>
      </c>
      <c r="I6" s="5">
        <v>1000</v>
      </c>
      <c r="J6" s="31">
        <f>F6*130%</f>
        <v>1300</v>
      </c>
      <c r="K6" s="1"/>
      <c r="M6" s="1"/>
    </row>
    <row r="7" spans="1:13" ht="15">
      <c r="A7" s="6" t="s">
        <v>38</v>
      </c>
      <c r="B7" s="3" t="s">
        <v>39</v>
      </c>
      <c r="C7" s="9" t="s">
        <v>62</v>
      </c>
      <c r="D7" s="13">
        <v>2467</v>
      </c>
      <c r="E7" s="4">
        <v>22</v>
      </c>
      <c r="F7" s="5">
        <v>3000</v>
      </c>
      <c r="G7" s="31">
        <f>F7*33%</f>
        <v>990</v>
      </c>
      <c r="H7" s="31">
        <f>F7*66%</f>
        <v>1980</v>
      </c>
      <c r="I7" s="5">
        <v>3000</v>
      </c>
      <c r="J7" s="31">
        <f>F7*130%</f>
        <v>3900</v>
      </c>
      <c r="K7" s="1"/>
      <c r="M7" s="1"/>
    </row>
    <row r="8" spans="1:13" ht="15">
      <c r="A8" s="6" t="s">
        <v>42</v>
      </c>
      <c r="B8" s="3" t="s">
        <v>65</v>
      </c>
      <c r="C8" s="9" t="s">
        <v>62</v>
      </c>
      <c r="D8" s="13">
        <v>3916</v>
      </c>
      <c r="E8" s="4">
        <v>68</v>
      </c>
      <c r="F8" s="5">
        <v>5000</v>
      </c>
      <c r="G8" s="31">
        <f>F8*33%</f>
        <v>1650</v>
      </c>
      <c r="H8" s="31">
        <f>F8*66%</f>
        <v>3300</v>
      </c>
      <c r="I8" s="5">
        <v>5000</v>
      </c>
      <c r="J8" s="31">
        <f>F8*130%</f>
        <v>6500</v>
      </c>
      <c r="K8" s="1"/>
      <c r="M8" s="1"/>
    </row>
    <row r="9" spans="1:13" ht="15">
      <c r="A9" s="6"/>
      <c r="B9" s="18"/>
      <c r="C9" s="18"/>
      <c r="D9" s="19"/>
      <c r="E9" s="20"/>
      <c r="F9" s="21"/>
      <c r="G9" s="32"/>
      <c r="H9" s="32"/>
      <c r="I9" s="21"/>
      <c r="J9" s="32"/>
      <c r="K9" s="1"/>
      <c r="M9" s="1"/>
    </row>
    <row r="10" spans="1:13" ht="15">
      <c r="A10" s="6" t="s">
        <v>56</v>
      </c>
      <c r="B10" s="3" t="s">
        <v>19</v>
      </c>
      <c r="C10" s="12" t="s">
        <v>64</v>
      </c>
      <c r="D10" s="13">
        <v>2653</v>
      </c>
      <c r="E10" s="4">
        <v>63</v>
      </c>
      <c r="F10" s="5">
        <v>3000</v>
      </c>
      <c r="G10" s="31">
        <f>F10*33%</f>
        <v>990</v>
      </c>
      <c r="H10" s="31">
        <f>F10*66%</f>
        <v>1980</v>
      </c>
      <c r="I10" s="5">
        <v>3000</v>
      </c>
      <c r="J10" s="31">
        <f>F10*130%</f>
        <v>3900</v>
      </c>
      <c r="K10" s="1"/>
      <c r="M10" s="1"/>
    </row>
    <row r="11" spans="1:13" ht="15">
      <c r="A11" s="6" t="s">
        <v>21</v>
      </c>
      <c r="B11" s="3" t="s">
        <v>3</v>
      </c>
      <c r="C11" s="12" t="s">
        <v>64</v>
      </c>
      <c r="D11" s="13">
        <v>1578</v>
      </c>
      <c r="E11" s="4">
        <v>44</v>
      </c>
      <c r="F11" s="5">
        <v>2000</v>
      </c>
      <c r="G11" s="31">
        <f>F11*33%</f>
        <v>660</v>
      </c>
      <c r="H11" s="31">
        <f>F11*66%</f>
        <v>1320</v>
      </c>
      <c r="I11" s="5">
        <v>2000</v>
      </c>
      <c r="J11" s="31">
        <f>F11*130%</f>
        <v>2600</v>
      </c>
      <c r="K11" s="1"/>
      <c r="M11" s="1"/>
    </row>
    <row r="12" spans="1:13" ht="15">
      <c r="A12" s="6" t="s">
        <v>33</v>
      </c>
      <c r="B12" s="3" t="s">
        <v>9</v>
      </c>
      <c r="C12" s="12" t="s">
        <v>64</v>
      </c>
      <c r="D12" s="13">
        <v>2570</v>
      </c>
      <c r="E12" s="4">
        <v>29</v>
      </c>
      <c r="F12" s="5">
        <v>3000</v>
      </c>
      <c r="G12" s="31">
        <f>F12*33%</f>
        <v>990</v>
      </c>
      <c r="H12" s="31">
        <f>F12*66%</f>
        <v>1980</v>
      </c>
      <c r="I12" s="5">
        <v>3000</v>
      </c>
      <c r="J12" s="31">
        <f>F12*130%</f>
        <v>3900</v>
      </c>
      <c r="K12" s="1"/>
      <c r="M12" s="1"/>
    </row>
    <row r="13" spans="1:13" ht="15">
      <c r="A13" s="6" t="s">
        <v>35</v>
      </c>
      <c r="B13" s="3" t="s">
        <v>11</v>
      </c>
      <c r="C13" s="12" t="s">
        <v>64</v>
      </c>
      <c r="D13" s="13">
        <v>2277</v>
      </c>
      <c r="E13" s="4">
        <v>26</v>
      </c>
      <c r="F13" s="5">
        <v>3000</v>
      </c>
      <c r="G13" s="31">
        <f>F13*33%</f>
        <v>990</v>
      </c>
      <c r="H13" s="31">
        <f>F13*66%</f>
        <v>1980</v>
      </c>
      <c r="I13" s="5">
        <v>3000</v>
      </c>
      <c r="J13" s="31">
        <f>F13*130%</f>
        <v>3900</v>
      </c>
      <c r="K13" s="1"/>
      <c r="M13" s="1"/>
    </row>
    <row r="14" spans="1:13" ht="15">
      <c r="A14" s="6" t="s">
        <v>37</v>
      </c>
      <c r="B14" s="3" t="s">
        <v>13</v>
      </c>
      <c r="C14" s="12" t="s">
        <v>64</v>
      </c>
      <c r="D14" s="13">
        <v>3787</v>
      </c>
      <c r="E14" s="4">
        <v>47</v>
      </c>
      <c r="F14" s="5">
        <v>5000</v>
      </c>
      <c r="G14" s="31">
        <f>F14*33%</f>
        <v>1650</v>
      </c>
      <c r="H14" s="31">
        <f>F14*66%</f>
        <v>3300</v>
      </c>
      <c r="I14" s="5">
        <v>5000</v>
      </c>
      <c r="J14" s="31">
        <f>F14*130%</f>
        <v>6500</v>
      </c>
      <c r="K14" s="1"/>
      <c r="M14" s="1"/>
    </row>
    <row r="15" spans="1:13" ht="15">
      <c r="A15" s="6"/>
      <c r="B15" s="6"/>
      <c r="C15" s="6"/>
      <c r="D15" s="22"/>
      <c r="E15" s="23"/>
      <c r="F15" s="24"/>
      <c r="G15" s="32"/>
      <c r="H15" s="32"/>
      <c r="I15" s="24"/>
      <c r="J15" s="32"/>
      <c r="K15" s="1"/>
      <c r="M15" s="1"/>
    </row>
    <row r="16" spans="1:13" ht="15">
      <c r="A16" s="6" t="s">
        <v>55</v>
      </c>
      <c r="B16" s="3" t="s">
        <v>18</v>
      </c>
      <c r="C16" s="10" t="s">
        <v>4</v>
      </c>
      <c r="D16" s="13">
        <v>2133</v>
      </c>
      <c r="E16" s="4">
        <v>37</v>
      </c>
      <c r="F16" s="5">
        <v>3000</v>
      </c>
      <c r="G16" s="31">
        <f>F16*33%</f>
        <v>990</v>
      </c>
      <c r="H16" s="31">
        <f>F16*66%</f>
        <v>1980</v>
      </c>
      <c r="I16" s="5">
        <v>3000</v>
      </c>
      <c r="J16" s="31">
        <f>F16*130%</f>
        <v>3900</v>
      </c>
      <c r="K16" s="1"/>
      <c r="M16" s="1"/>
    </row>
    <row r="17" spans="1:13" ht="15">
      <c r="A17" s="6" t="s">
        <v>57</v>
      </c>
      <c r="B17" s="3" t="s">
        <v>20</v>
      </c>
      <c r="C17" s="10" t="s">
        <v>4</v>
      </c>
      <c r="D17" s="13">
        <v>3654</v>
      </c>
      <c r="E17" s="4">
        <v>66</v>
      </c>
      <c r="F17" s="5">
        <v>5000</v>
      </c>
      <c r="G17" s="31">
        <f>F17*33%</f>
        <v>1650</v>
      </c>
      <c r="H17" s="31">
        <f>F17*66%</f>
        <v>3300</v>
      </c>
      <c r="I17" s="5">
        <v>5000</v>
      </c>
      <c r="J17" s="31">
        <f>F17*130%</f>
        <v>6500</v>
      </c>
      <c r="K17" s="1"/>
      <c r="M17" s="1"/>
    </row>
    <row r="18" spans="1:13" ht="15">
      <c r="A18" s="6" t="s">
        <v>23</v>
      </c>
      <c r="B18" s="3" t="s">
        <v>4</v>
      </c>
      <c r="C18" s="10" t="s">
        <v>4</v>
      </c>
      <c r="D18" s="13">
        <v>5038</v>
      </c>
      <c r="E18" s="4">
        <v>38</v>
      </c>
      <c r="F18" s="5">
        <v>5000</v>
      </c>
      <c r="G18" s="31">
        <f>F18*33%</f>
        <v>1650</v>
      </c>
      <c r="H18" s="31">
        <f>F18*66%</f>
        <v>3300</v>
      </c>
      <c r="I18" s="5">
        <v>5000</v>
      </c>
      <c r="J18" s="31">
        <f>F18*130%</f>
        <v>6500</v>
      </c>
      <c r="K18" s="1"/>
      <c r="M18" s="1"/>
    </row>
    <row r="19" spans="1:13" ht="15">
      <c r="A19" s="6" t="s">
        <v>44</v>
      </c>
      <c r="B19" s="3" t="s">
        <v>66</v>
      </c>
      <c r="C19" s="10" t="s">
        <v>4</v>
      </c>
      <c r="D19" s="13">
        <v>3860</v>
      </c>
      <c r="E19" s="4">
        <v>50</v>
      </c>
      <c r="F19" s="5">
        <v>5000</v>
      </c>
      <c r="G19" s="31">
        <f>F19*33%</f>
        <v>1650</v>
      </c>
      <c r="H19" s="31">
        <f>F19*66%</f>
        <v>3300</v>
      </c>
      <c r="I19" s="5">
        <v>5000</v>
      </c>
      <c r="J19" s="31">
        <f>F19*130%</f>
        <v>6500</v>
      </c>
      <c r="K19" s="1"/>
      <c r="M19" s="1"/>
    </row>
    <row r="20" spans="1:13" ht="15">
      <c r="A20" s="6"/>
      <c r="B20" s="6"/>
      <c r="C20" s="6"/>
      <c r="D20" s="22"/>
      <c r="E20" s="23"/>
      <c r="F20" s="24"/>
      <c r="G20" s="32"/>
      <c r="H20" s="32"/>
      <c r="I20" s="24"/>
      <c r="J20" s="32"/>
      <c r="K20" s="1"/>
      <c r="M20" s="1"/>
    </row>
    <row r="21" spans="1:13" ht="15">
      <c r="A21" s="6" t="s">
        <v>24</v>
      </c>
      <c r="B21" s="3" t="s">
        <v>5</v>
      </c>
      <c r="C21" s="11" t="s">
        <v>63</v>
      </c>
      <c r="D21" s="13">
        <v>2423</v>
      </c>
      <c r="E21" s="4">
        <v>42</v>
      </c>
      <c r="F21" s="5">
        <v>3000</v>
      </c>
      <c r="G21" s="31">
        <f>F21*33%</f>
        <v>990</v>
      </c>
      <c r="H21" s="31">
        <f>F21*66%</f>
        <v>1980</v>
      </c>
      <c r="I21" s="5">
        <v>3000</v>
      </c>
      <c r="J21" s="31">
        <f>F21*130%</f>
        <v>3900</v>
      </c>
      <c r="K21" s="1"/>
      <c r="M21" s="1"/>
    </row>
    <row r="22" spans="1:13" ht="15">
      <c r="A22" s="6" t="s">
        <v>25</v>
      </c>
      <c r="B22" s="3" t="s">
        <v>26</v>
      </c>
      <c r="C22" s="11" t="s">
        <v>63</v>
      </c>
      <c r="D22" s="13">
        <v>1554</v>
      </c>
      <c r="E22" s="4">
        <v>42</v>
      </c>
      <c r="F22" s="5">
        <v>2000</v>
      </c>
      <c r="G22" s="31">
        <f>F22*33%</f>
        <v>660</v>
      </c>
      <c r="H22" s="31">
        <f>F22*66%</f>
        <v>1320</v>
      </c>
      <c r="I22" s="5">
        <v>2000</v>
      </c>
      <c r="J22" s="31">
        <f>F22*130%</f>
        <v>2600</v>
      </c>
      <c r="K22" s="1"/>
      <c r="M22" s="1"/>
    </row>
    <row r="23" spans="1:13" ht="15">
      <c r="A23" s="6" t="s">
        <v>36</v>
      </c>
      <c r="B23" s="3" t="s">
        <v>12</v>
      </c>
      <c r="C23" s="11" t="s">
        <v>63</v>
      </c>
      <c r="D23" s="13">
        <v>1454</v>
      </c>
      <c r="E23" s="4">
        <v>24</v>
      </c>
      <c r="F23" s="5">
        <v>2000</v>
      </c>
      <c r="G23" s="31">
        <f>F23*33%</f>
        <v>660</v>
      </c>
      <c r="H23" s="31">
        <f>F23*66%</f>
        <v>1320</v>
      </c>
      <c r="I23" s="5">
        <v>2000</v>
      </c>
      <c r="J23" s="31">
        <f>F23*130%</f>
        <v>2600</v>
      </c>
      <c r="K23" s="1"/>
      <c r="M23" s="1"/>
    </row>
    <row r="24" spans="1:13" ht="15">
      <c r="A24" s="6"/>
      <c r="B24" s="6"/>
      <c r="C24" s="6"/>
      <c r="D24" s="22"/>
      <c r="E24" s="23"/>
      <c r="F24" s="24"/>
      <c r="G24" s="32"/>
      <c r="H24" s="32"/>
      <c r="I24" s="24"/>
      <c r="J24" s="32"/>
      <c r="K24" s="1"/>
      <c r="M24" s="1"/>
    </row>
    <row r="25" spans="1:13" ht="15">
      <c r="A25" s="6" t="s">
        <v>53</v>
      </c>
      <c r="B25" s="3" t="s">
        <v>16</v>
      </c>
      <c r="C25" s="8" t="s">
        <v>61</v>
      </c>
      <c r="D25" s="13">
        <v>3925</v>
      </c>
      <c r="E25" s="4">
        <v>40</v>
      </c>
      <c r="F25" s="5">
        <v>5000</v>
      </c>
      <c r="G25" s="31">
        <f aca="true" t="shared" si="0" ref="G25:G30">F25*33%</f>
        <v>1650</v>
      </c>
      <c r="H25" s="31">
        <f aca="true" t="shared" si="1" ref="H25:H30">F25*66%</f>
        <v>3300</v>
      </c>
      <c r="I25" s="5">
        <v>5000</v>
      </c>
      <c r="J25" s="31">
        <f aca="true" t="shared" si="2" ref="J25:J30">F25*130%</f>
        <v>6500</v>
      </c>
      <c r="K25" s="1"/>
      <c r="M25" s="1"/>
    </row>
    <row r="26" spans="1:13" ht="15">
      <c r="A26" s="6" t="s">
        <v>22</v>
      </c>
      <c r="B26" s="3" t="s">
        <v>6</v>
      </c>
      <c r="C26" s="8" t="s">
        <v>61</v>
      </c>
      <c r="D26" s="13">
        <v>3517</v>
      </c>
      <c r="E26" s="4">
        <v>26</v>
      </c>
      <c r="F26" s="5">
        <v>5000</v>
      </c>
      <c r="G26" s="31">
        <f t="shared" si="0"/>
        <v>1650</v>
      </c>
      <c r="H26" s="31">
        <f t="shared" si="1"/>
        <v>3300</v>
      </c>
      <c r="I26" s="5">
        <v>5000</v>
      </c>
      <c r="J26" s="31">
        <f t="shared" si="2"/>
        <v>6500</v>
      </c>
      <c r="K26" s="1"/>
      <c r="M26" s="1"/>
    </row>
    <row r="27" spans="1:13" ht="15">
      <c r="A27" s="6" t="s">
        <v>30</v>
      </c>
      <c r="B27" s="3" t="s">
        <v>8</v>
      </c>
      <c r="C27" s="8" t="s">
        <v>61</v>
      </c>
      <c r="D27" s="13">
        <v>6313</v>
      </c>
      <c r="E27" s="4">
        <v>36</v>
      </c>
      <c r="F27" s="5">
        <v>5000</v>
      </c>
      <c r="G27" s="31">
        <f t="shared" si="0"/>
        <v>1650</v>
      </c>
      <c r="H27" s="31">
        <f t="shared" si="1"/>
        <v>3300</v>
      </c>
      <c r="I27" s="5">
        <v>5000</v>
      </c>
      <c r="J27" s="31">
        <f t="shared" si="2"/>
        <v>6500</v>
      </c>
      <c r="K27" s="1"/>
      <c r="M27" s="1"/>
    </row>
    <row r="28" spans="1:13" ht="15">
      <c r="A28" s="6" t="s">
        <v>31</v>
      </c>
      <c r="B28" s="3" t="s">
        <v>32</v>
      </c>
      <c r="C28" s="8" t="s">
        <v>61</v>
      </c>
      <c r="D28" s="13">
        <v>3104</v>
      </c>
      <c r="E28" s="4">
        <v>33</v>
      </c>
      <c r="F28" s="5">
        <v>5000</v>
      </c>
      <c r="G28" s="31">
        <f t="shared" si="0"/>
        <v>1650</v>
      </c>
      <c r="H28" s="31">
        <f t="shared" si="1"/>
        <v>3300</v>
      </c>
      <c r="I28" s="5">
        <v>5000</v>
      </c>
      <c r="J28" s="31">
        <f t="shared" si="2"/>
        <v>6500</v>
      </c>
      <c r="K28" s="1"/>
      <c r="M28" s="1"/>
    </row>
    <row r="29" spans="1:13" ht="15">
      <c r="A29" s="6" t="s">
        <v>40</v>
      </c>
      <c r="B29" s="3" t="s">
        <v>41</v>
      </c>
      <c r="C29" s="8" t="s">
        <v>61</v>
      </c>
      <c r="D29" s="13">
        <v>1538</v>
      </c>
      <c r="E29" s="4">
        <v>26</v>
      </c>
      <c r="F29" s="5">
        <v>2000</v>
      </c>
      <c r="G29" s="31">
        <f t="shared" si="0"/>
        <v>660</v>
      </c>
      <c r="H29" s="31">
        <f t="shared" si="1"/>
        <v>1320</v>
      </c>
      <c r="I29" s="5">
        <v>2000</v>
      </c>
      <c r="J29" s="31">
        <f t="shared" si="2"/>
        <v>2600</v>
      </c>
      <c r="K29" s="1"/>
      <c r="M29" s="1"/>
    </row>
    <row r="30" spans="1:13" ht="15">
      <c r="A30" s="6" t="s">
        <v>45</v>
      </c>
      <c r="B30" s="3" t="s">
        <v>14</v>
      </c>
      <c r="C30" s="8" t="s">
        <v>61</v>
      </c>
      <c r="D30" s="13">
        <v>4630</v>
      </c>
      <c r="E30" s="4">
        <v>29</v>
      </c>
      <c r="F30" s="5">
        <v>5000</v>
      </c>
      <c r="G30" s="31">
        <f t="shared" si="0"/>
        <v>1650</v>
      </c>
      <c r="H30" s="31">
        <f t="shared" si="1"/>
        <v>3300</v>
      </c>
      <c r="I30" s="5">
        <v>5000</v>
      </c>
      <c r="J30" s="31">
        <f t="shared" si="2"/>
        <v>6500</v>
      </c>
      <c r="K30" s="1"/>
      <c r="M30" s="1"/>
    </row>
    <row r="31" spans="1:13" ht="15">
      <c r="A31" s="6"/>
      <c r="B31" s="6"/>
      <c r="C31" s="6"/>
      <c r="D31" s="22"/>
      <c r="E31" s="23"/>
      <c r="F31" s="24"/>
      <c r="G31" s="32"/>
      <c r="H31" s="32"/>
      <c r="I31" s="24"/>
      <c r="J31" s="32"/>
      <c r="K31" s="1"/>
      <c r="M31" s="1"/>
    </row>
    <row r="32" spans="1:13" ht="15">
      <c r="A32" s="6" t="s">
        <v>52</v>
      </c>
      <c r="B32" s="3" t="s">
        <v>0</v>
      </c>
      <c r="C32" s="7" t="s">
        <v>60</v>
      </c>
      <c r="D32" s="13">
        <v>806</v>
      </c>
      <c r="E32" s="4">
        <v>40</v>
      </c>
      <c r="F32" s="5">
        <v>1000</v>
      </c>
      <c r="G32" s="31">
        <f aca="true" t="shared" si="3" ref="G32:G39">F32*33%</f>
        <v>330</v>
      </c>
      <c r="H32" s="31">
        <f aca="true" t="shared" si="4" ref="H32:H39">F32*66%</f>
        <v>660</v>
      </c>
      <c r="I32" s="5">
        <v>1000</v>
      </c>
      <c r="J32" s="31">
        <f aca="true" t="shared" si="5" ref="J32:J38">F32*130%</f>
        <v>1300</v>
      </c>
      <c r="K32" s="1"/>
      <c r="M32" s="1"/>
    </row>
    <row r="33" spans="1:13" ht="15">
      <c r="A33" s="6" t="s">
        <v>58</v>
      </c>
      <c r="B33" s="3" t="s">
        <v>1</v>
      </c>
      <c r="C33" s="7" t="s">
        <v>60</v>
      </c>
      <c r="D33" s="13">
        <v>2027</v>
      </c>
      <c r="E33" s="4">
        <v>40</v>
      </c>
      <c r="F33" s="5">
        <v>3000</v>
      </c>
      <c r="G33" s="31">
        <f t="shared" si="3"/>
        <v>990</v>
      </c>
      <c r="H33" s="31">
        <f t="shared" si="4"/>
        <v>1980</v>
      </c>
      <c r="I33" s="5">
        <v>3000</v>
      </c>
      <c r="J33" s="31">
        <f t="shared" si="5"/>
        <v>3900</v>
      </c>
      <c r="K33" s="1"/>
      <c r="M33" s="1"/>
    </row>
    <row r="34" spans="1:13" ht="15">
      <c r="A34" s="6" t="s">
        <v>59</v>
      </c>
      <c r="B34" s="3" t="s">
        <v>2</v>
      </c>
      <c r="C34" s="7" t="s">
        <v>60</v>
      </c>
      <c r="D34" s="13">
        <v>2053</v>
      </c>
      <c r="E34" s="4">
        <v>45</v>
      </c>
      <c r="F34" s="5">
        <v>3000</v>
      </c>
      <c r="G34" s="31">
        <f t="shared" si="3"/>
        <v>990</v>
      </c>
      <c r="H34" s="31">
        <f t="shared" si="4"/>
        <v>1980</v>
      </c>
      <c r="I34" s="5">
        <v>3000</v>
      </c>
      <c r="J34" s="31">
        <f t="shared" si="5"/>
        <v>3900</v>
      </c>
      <c r="K34" s="1"/>
      <c r="M34" s="1"/>
    </row>
    <row r="35" spans="1:13" ht="15">
      <c r="A35" s="6" t="s">
        <v>27</v>
      </c>
      <c r="B35" s="3" t="s">
        <v>7</v>
      </c>
      <c r="C35" s="7" t="s">
        <v>60</v>
      </c>
      <c r="D35" s="13">
        <v>842</v>
      </c>
      <c r="E35" s="4">
        <v>22</v>
      </c>
      <c r="F35" s="5">
        <v>1000</v>
      </c>
      <c r="G35" s="31">
        <f t="shared" si="3"/>
        <v>330</v>
      </c>
      <c r="H35" s="31">
        <f t="shared" si="4"/>
        <v>660</v>
      </c>
      <c r="I35" s="5">
        <v>1000</v>
      </c>
      <c r="J35" s="31">
        <f t="shared" si="5"/>
        <v>1300</v>
      </c>
      <c r="K35" s="1"/>
      <c r="M35" s="1"/>
    </row>
    <row r="36" spans="1:18" ht="15">
      <c r="A36" s="6" t="s">
        <v>28</v>
      </c>
      <c r="B36" s="3" t="s">
        <v>29</v>
      </c>
      <c r="C36" s="7" t="s">
        <v>60</v>
      </c>
      <c r="D36" s="13">
        <v>1142</v>
      </c>
      <c r="E36" s="4">
        <v>44</v>
      </c>
      <c r="F36" s="5">
        <v>2000</v>
      </c>
      <c r="G36" s="31">
        <f t="shared" si="3"/>
        <v>660</v>
      </c>
      <c r="H36" s="31">
        <f t="shared" si="4"/>
        <v>1320</v>
      </c>
      <c r="I36" s="5">
        <v>2000</v>
      </c>
      <c r="J36" s="31">
        <f t="shared" si="5"/>
        <v>2600</v>
      </c>
      <c r="K36" s="1"/>
      <c r="M36" s="1"/>
      <c r="N36" s="1"/>
      <c r="O36" s="1"/>
      <c r="P36" s="1"/>
      <c r="Q36" s="1"/>
      <c r="R36" s="1"/>
    </row>
    <row r="37" spans="1:10" ht="15">
      <c r="A37" s="6" t="s">
        <v>43</v>
      </c>
      <c r="B37" s="3" t="s">
        <v>18</v>
      </c>
      <c r="C37" s="7" t="s">
        <v>60</v>
      </c>
      <c r="D37" s="13">
        <v>2389</v>
      </c>
      <c r="E37" s="4">
        <v>54</v>
      </c>
      <c r="F37" s="5">
        <v>3000</v>
      </c>
      <c r="G37" s="31">
        <f t="shared" si="3"/>
        <v>990</v>
      </c>
      <c r="H37" s="31">
        <f t="shared" si="4"/>
        <v>1980</v>
      </c>
      <c r="I37" s="5">
        <v>3000</v>
      </c>
      <c r="J37" s="31">
        <f t="shared" si="5"/>
        <v>3900</v>
      </c>
    </row>
    <row r="38" spans="1:10" ht="15">
      <c r="A38" s="6"/>
      <c r="B38" s="3" t="s">
        <v>48</v>
      </c>
      <c r="C38" s="3"/>
      <c r="D38" s="13">
        <v>1986</v>
      </c>
      <c r="E38" s="4"/>
      <c r="F38" s="5">
        <v>5000</v>
      </c>
      <c r="G38" s="31">
        <f t="shared" si="3"/>
        <v>1650</v>
      </c>
      <c r="H38" s="31">
        <f t="shared" si="4"/>
        <v>3300</v>
      </c>
      <c r="I38" s="5">
        <v>5000</v>
      </c>
      <c r="J38" s="31">
        <f t="shared" si="5"/>
        <v>6500</v>
      </c>
    </row>
    <row r="39" spans="1:10" s="38" customFormat="1" ht="15">
      <c r="A39" s="33"/>
      <c r="B39" s="33"/>
      <c r="C39" s="33"/>
      <c r="D39" s="34">
        <f>SUM(D5:D38)</f>
        <v>75060</v>
      </c>
      <c r="E39" s="35"/>
      <c r="F39" s="36">
        <f>SUM(F5:F38)</f>
        <v>96000</v>
      </c>
      <c r="G39" s="37">
        <f t="shared" si="3"/>
        <v>31680</v>
      </c>
      <c r="H39" s="37">
        <f t="shared" si="4"/>
        <v>63360</v>
      </c>
      <c r="I39" s="37">
        <f>SUM(I5:I38)</f>
        <v>96000</v>
      </c>
      <c r="J39" s="37">
        <f>SUM(J5:J38)</f>
        <v>124800</v>
      </c>
    </row>
  </sheetData>
  <autoFilter ref="A4:F4">
    <sortState ref="A5:F39">
      <sortCondition sortBy="value" ref="C5:C39"/>
    </sortState>
  </autoFilter>
  <mergeCells count="1"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THOMASON</dc:creator>
  <cp:keywords/>
  <dc:description/>
  <cp:lastModifiedBy>NIGEL THOMASON</cp:lastModifiedBy>
  <cp:lastPrinted>2024-03-04T16:42:17Z</cp:lastPrinted>
  <dcterms:created xsi:type="dcterms:W3CDTF">2023-01-27T10:37:19Z</dcterms:created>
  <dcterms:modified xsi:type="dcterms:W3CDTF">2024-03-04T17:53:13Z</dcterms:modified>
  <cp:category/>
  <cp:version/>
  <cp:contentType/>
  <cp:contentStatus/>
</cp:coreProperties>
</file>